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kil/Desktop/"/>
    </mc:Choice>
  </mc:AlternateContent>
  <xr:revisionPtr revIDLastSave="0" documentId="8_{3235DD7B-AFA2-C94F-A221-2FDD2DD1DA30}" xr6:coauthVersionLast="36" xr6:coauthVersionMax="36" xr10:uidLastSave="{00000000-0000-0000-0000-000000000000}"/>
  <bookViews>
    <workbookView xWindow="0" yWindow="460" windowWidth="29020" windowHeight="16540" xr2:uid="{5C49C344-194F-3B43-83C6-E58A0CFB4873}"/>
  </bookViews>
  <sheets>
    <sheet name="HW 5" sheetId="2" r:id="rId1"/>
  </sheets>
  <calcPr calcId="181029" iterate="1" iterateCount="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E42" i="2"/>
  <c r="E51" i="2"/>
  <c r="G69" i="2"/>
  <c r="G70" i="2"/>
  <c r="E73" i="2"/>
  <c r="G89" i="2" s="1"/>
  <c r="E75" i="2"/>
  <c r="G91" i="2" s="1"/>
  <c r="E89" i="2"/>
  <c r="E90" i="2"/>
  <c r="E91" i="2"/>
  <c r="E92" i="2"/>
  <c r="G92" i="2"/>
  <c r="E93" i="2"/>
  <c r="C112" i="2"/>
  <c r="C113" i="2"/>
  <c r="C114" i="2"/>
  <c r="C115" i="2"/>
  <c r="C123" i="2"/>
  <c r="E123" i="2"/>
  <c r="C125" i="2"/>
  <c r="C127" i="2" s="1"/>
  <c r="E125" i="2"/>
  <c r="E127" i="2" s="1"/>
  <c r="E126" i="2"/>
  <c r="C131" i="2"/>
  <c r="C135" i="2" s="1"/>
  <c r="E131" i="2"/>
  <c r="G131" i="2"/>
  <c r="E133" i="2"/>
  <c r="G133" i="2"/>
  <c r="E134" i="2" l="1"/>
  <c r="E135" i="2" s="1"/>
  <c r="G1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LawyerMike</author>
  </authors>
  <commentList>
    <comment ref="B46" authorId="0" shapeId="0" xr:uid="{00000000-0006-0000-0500-000001000000}">
      <text>
        <r>
          <rPr>
            <b/>
            <sz val="9"/>
            <color rgb="FF000000"/>
            <rFont val="Tahoma"/>
            <family val="2"/>
          </rPr>
          <t>See page 95 of the text for "Points"</t>
        </r>
      </text>
    </comment>
  </commentList>
</comments>
</file>

<file path=xl/sharedStrings.xml><?xml version="1.0" encoding="utf-8"?>
<sst xmlns="http://schemas.openxmlformats.org/spreadsheetml/2006/main" count="222" uniqueCount="36">
  <si>
    <t>Must Submit by 6PM 9/29</t>
  </si>
  <si>
    <t>How much does the builder have to pay the bank for this program?</t>
  </si>
  <si>
    <t xml:space="preserve">A property is available for sale that normally would be financed with a fully amortizing $80,000 loans at 10% with monthly payments over a 25 year term. The builder is offering buyers a mortgage that reduces the payments by 50% for the first years and 25% for the second year. After the second year payments go back to the regular amount. </t>
  </si>
  <si>
    <t>House B</t>
  </si>
  <si>
    <t>House A</t>
  </si>
  <si>
    <t>The two house below are identical in all respects however House A can only be financed at market rates of 6% interest while House B you can assume the Seller's VA loan at 4% (each monthly for 30 years and at 80% of value or $160,000. What is the cash equivalent price of House B?</t>
  </si>
  <si>
    <t xml:space="preserve"> </t>
  </si>
  <si>
    <t>I</t>
  </si>
  <si>
    <t>FV</t>
  </si>
  <si>
    <t>PV</t>
  </si>
  <si>
    <t>PMT</t>
  </si>
  <si>
    <t>N</t>
  </si>
  <si>
    <t>Increment</t>
  </si>
  <si>
    <t>Outstanding Amount (90%)</t>
  </si>
  <si>
    <t>Outstanding Amount (80%)</t>
  </si>
  <si>
    <t>What would be the incremental cost of the additional money if John planned to stay in the home for only 5 years? (solve without the points)</t>
  </si>
  <si>
    <t>How would you answer change is 2 points were charged on the 90% loan?</t>
  </si>
  <si>
    <t>What is the incremental cost of borrowing the additional funds</t>
  </si>
  <si>
    <t xml:space="preserve">John purchased a house for $300,000 and seeks a loan. His lender presents two options; 80% LTV at 4% or 90% LTV a 5%. Both loans are paid monthly and have a 30 year terms. </t>
  </si>
  <si>
    <t>`</t>
  </si>
  <si>
    <t>b)</t>
  </si>
  <si>
    <t>a)</t>
  </si>
  <si>
    <t>Assume that the lender imposes a 3% prepayment penalty on loans prepaid within the first 8 years, what than would be the effective rate of interest in a) and b)</t>
  </si>
  <si>
    <t>Why do a) and b) have different effective rates?</t>
  </si>
  <si>
    <t>Outstanding Amount</t>
  </si>
  <si>
    <t xml:space="preserve">What is the effective rate of interest assuming the loan is paid off in 5 years? </t>
  </si>
  <si>
    <t>What is the effective rate of interest assuming the loan is held to full term?</t>
  </si>
  <si>
    <t xml:space="preserve">  </t>
  </si>
  <si>
    <t>How much will the lender actually disburse?</t>
  </si>
  <si>
    <t>John wants to buy a property for $125,000 and wants an 80% Loan-to-Value (LTV).  He is presented with a 30 year monthly payment loan at 6.5% with 4 points?</t>
  </si>
  <si>
    <t>3 Years ago John borrowed $350,000 with payments calculated on an 30 year payout at 5%. He now seeks to refinance with a $400,000 at 4% on a 27 year basis with 3 points. What is the incremental costs of Funds?</t>
  </si>
  <si>
    <t>$</t>
  </si>
  <si>
    <t xml:space="preserve">3 Years ago John borrowed $350,000 with payments calculated on an 30 year payout at 5%. He now seeks to refinance with a $400,000 at 4% on a 27 year basis with 3 points. What is the difference in the monthly loan payment? </t>
  </si>
  <si>
    <t>3 Years ago John borrowed $350,000 with payments calculated on an 30 year payout at 5%. He now seeks to refinance with a $400,000 loan at 4% on a with 3 points. What is the amount of incremental loan proceeds?</t>
  </si>
  <si>
    <t xml:space="preserve">3 Years ago John borrowed $350,000 on an interest only loan at 5%. He now seeks to refinance with a $400,000 interest only loan at 4% with no closing costs. What is the difference in the monthly loan payment? </t>
  </si>
  <si>
    <t>3 Years ago John borrowed $350,000 on an interest only loan at 5%. He now seeks to refinance with a $400,000 loan at 4% with no closing costs. What is the amount of incremental loan proceeds?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</si>
</sst>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1" fillId="0" borderId="0" xfId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1" fillId="0" borderId="2" xfId="1" applyBorder="1" applyAlignment="1">
      <alignment horizontal="left" vertical="top"/>
    </xf>
    <xf numFmtId="0" fontId="1" fillId="0" borderId="3" xfId="1" applyBorder="1" applyAlignment="1">
      <alignment horizontal="left" vertical="top"/>
    </xf>
    <xf numFmtId="0" fontId="1" fillId="0" borderId="4" xfId="1" applyBorder="1" applyAlignment="1">
      <alignment horizontal="left" vertical="top"/>
    </xf>
    <xf numFmtId="0" fontId="1" fillId="0" borderId="5" xfId="1" applyBorder="1" applyAlignment="1">
      <alignment horizontal="left" vertical="top"/>
    </xf>
    <xf numFmtId="0" fontId="1" fillId="0" borderId="6" xfId="1" applyBorder="1" applyAlignment="1">
      <alignment horizontal="left" vertical="top"/>
    </xf>
    <xf numFmtId="0" fontId="1" fillId="0" borderId="0" xfId="1" applyAlignment="1">
      <alignment vertical="top" wrapText="1"/>
    </xf>
    <xf numFmtId="0" fontId="1" fillId="0" borderId="7" xfId="1" applyBorder="1"/>
    <xf numFmtId="0" fontId="1" fillId="0" borderId="8" xfId="1" applyBorder="1"/>
    <xf numFmtId="9" fontId="1" fillId="0" borderId="8" xfId="1" applyNumberFormat="1" applyBorder="1" applyAlignment="1">
      <alignment horizontal="center"/>
    </xf>
    <xf numFmtId="0" fontId="1" fillId="0" borderId="9" xfId="1" applyBorder="1"/>
    <xf numFmtId="0" fontId="1" fillId="0" borderId="0" xfId="1" applyAlignment="1">
      <alignment horizontal="center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164" fontId="1" fillId="0" borderId="10" xfId="1" applyNumberFormat="1" applyBorder="1" applyAlignment="1">
      <alignment horizontal="center"/>
    </xf>
    <xf numFmtId="6" fontId="0" fillId="2" borderId="10" xfId="2" applyNumberFormat="1" applyFont="1" applyFill="1" applyBorder="1" applyAlignment="1">
      <alignment horizontal="center" vertical="center"/>
    </xf>
    <xf numFmtId="8" fontId="0" fillId="0" borderId="11" xfId="2" applyNumberFormat="1" applyFont="1" applyBorder="1" applyAlignment="1">
      <alignment horizontal="center"/>
    </xf>
    <xf numFmtId="43" fontId="0" fillId="2" borderId="10" xfId="2" applyFont="1" applyFill="1" applyBorder="1" applyAlignment="1">
      <alignment horizontal="center" vertical="center"/>
    </xf>
    <xf numFmtId="165" fontId="1" fillId="0" borderId="10" xfId="1" applyNumberFormat="1" applyBorder="1"/>
    <xf numFmtId="8" fontId="1" fillId="0" borderId="10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0" xfId="1" applyBorder="1" applyAlignment="1">
      <alignment horizontal="center"/>
    </xf>
    <xf numFmtId="10" fontId="0" fillId="0" borderId="10" xfId="3" applyNumberFormat="1" applyFont="1" applyBorder="1" applyAlignment="1">
      <alignment horizontal="center"/>
    </xf>
    <xf numFmtId="10" fontId="0" fillId="0" borderId="11" xfId="3" applyNumberFormat="1" applyFont="1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8" fontId="1" fillId="0" borderId="1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1" applyAlignment="1">
      <alignment horizontal="center" wrapText="1"/>
    </xf>
    <xf numFmtId="0" fontId="1" fillId="0" borderId="10" xfId="1" applyBorder="1" applyAlignment="1">
      <alignment horizontal="center" vertical="center"/>
    </xf>
    <xf numFmtId="165" fontId="0" fillId="0" borderId="10" xfId="2" applyNumberFormat="1" applyFont="1" applyBorder="1"/>
    <xf numFmtId="9" fontId="1" fillId="0" borderId="0" xfId="1" applyNumberFormat="1" applyAlignment="1">
      <alignment horizontal="center"/>
    </xf>
    <xf numFmtId="43" fontId="0" fillId="0" borderId="0" xfId="2" applyFont="1"/>
    <xf numFmtId="43" fontId="0" fillId="0" borderId="10" xfId="2" applyFont="1" applyBorder="1" applyAlignment="1">
      <alignment horizontal="center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10" xfId="2" applyNumberFormat="1" applyFont="1" applyBorder="1" applyAlignment="1">
      <alignment horizontal="center"/>
    </xf>
    <xf numFmtId="43" fontId="0" fillId="2" borderId="10" xfId="2" applyNumberFormat="1" applyFont="1" applyFill="1" applyBorder="1"/>
    <xf numFmtId="0" fontId="1" fillId="0" borderId="0" xfId="1" applyAlignment="1">
      <alignment horizontal="center" vertical="center"/>
    </xf>
    <xf numFmtId="8" fontId="0" fillId="0" borderId="0" xfId="2" applyNumberFormat="1" applyFont="1" applyBorder="1" applyAlignment="1">
      <alignment horizontal="center"/>
    </xf>
    <xf numFmtId="8" fontId="0" fillId="0" borderId="10" xfId="2" applyNumberFormat="1" applyFont="1" applyBorder="1" applyAlignment="1">
      <alignment horizontal="center"/>
    </xf>
    <xf numFmtId="165" fontId="0" fillId="0" borderId="0" xfId="2" applyNumberFormat="1" applyFont="1"/>
    <xf numFmtId="0" fontId="1" fillId="0" borderId="0" xfId="1" applyAlignment="1">
      <alignment horizontal="left" wrapText="1"/>
    </xf>
    <xf numFmtId="165" fontId="0" fillId="0" borderId="0" xfId="2" applyNumberFormat="1" applyFont="1" applyBorder="1" applyAlignment="1">
      <alignment horizontal="center"/>
    </xf>
    <xf numFmtId="0" fontId="1" fillId="0" borderId="0" xfId="1" applyBorder="1"/>
    <xf numFmtId="0" fontId="1" fillId="0" borderId="0" xfId="1" quotePrefix="1" applyAlignment="1">
      <alignment horizontal="right" vertical="top" wrapText="1"/>
    </xf>
    <xf numFmtId="43" fontId="0" fillId="3" borderId="10" xfId="2" applyFont="1" applyFill="1" applyBorder="1" applyAlignment="1">
      <alignment horizontal="center"/>
    </xf>
    <xf numFmtId="165" fontId="0" fillId="4" borderId="10" xfId="2" applyNumberFormat="1" applyFont="1" applyFill="1" applyBorder="1" applyAlignment="1">
      <alignment horizontal="center"/>
    </xf>
    <xf numFmtId="8" fontId="1" fillId="0" borderId="0" xfId="1" applyNumberFormat="1" applyBorder="1"/>
    <xf numFmtId="0" fontId="1" fillId="0" borderId="2" xfId="1" applyBorder="1"/>
    <xf numFmtId="43" fontId="0" fillId="3" borderId="2" xfId="2" applyFont="1" applyFill="1" applyBorder="1"/>
    <xf numFmtId="43" fontId="0" fillId="0" borderId="0" xfId="2" applyFont="1" applyBorder="1" applyAlignment="1">
      <alignment horizontal="center"/>
    </xf>
    <xf numFmtId="0" fontId="2" fillId="0" borderId="0" xfId="1" applyFont="1" applyBorder="1" applyAlignment="1">
      <alignment horizontal="center" vertical="top" wrapText="1"/>
    </xf>
    <xf numFmtId="165" fontId="0" fillId="4" borderId="0" xfId="2" applyNumberFormat="1" applyFont="1" applyFill="1"/>
    <xf numFmtId="43" fontId="1" fillId="0" borderId="2" xfId="1" applyNumberFormat="1" applyBorder="1"/>
    <xf numFmtId="43" fontId="0" fillId="0" borderId="0" xfId="2" applyFont="1" applyAlignment="1">
      <alignment horizontal="center" vertical="top" wrapText="1"/>
    </xf>
    <xf numFmtId="165" fontId="0" fillId="0" borderId="0" xfId="2" applyNumberFormat="1" applyFont="1" applyAlignment="1">
      <alignment horizontal="center" vertical="top" wrapText="1"/>
    </xf>
    <xf numFmtId="165" fontId="0" fillId="0" borderId="0" xfId="2" applyNumberFormat="1" applyFont="1" applyAlignment="1">
      <alignment vertical="top" wrapText="1"/>
    </xf>
    <xf numFmtId="9" fontId="0" fillId="0" borderId="0" xfId="3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166" fontId="0" fillId="0" borderId="2" xfId="4" applyNumberFormat="1" applyFont="1" applyBorder="1" applyAlignment="1">
      <alignment horizontal="center" vertical="top" wrapText="1"/>
    </xf>
  </cellXfs>
  <cellStyles count="5">
    <cellStyle name="Comma 2" xfId="2" xr:uid="{F0EE285E-2ABD-F848-9F61-E35D2D601EF4}"/>
    <cellStyle name="Currency 2" xfId="4" xr:uid="{5DB876E0-2576-5841-BEA3-4CA8955EEEB0}"/>
    <cellStyle name="Normal" xfId="0" builtinId="0"/>
    <cellStyle name="Normal 2" xfId="1" xr:uid="{19865312-5860-7748-A53F-A5E03A801220}"/>
    <cellStyle name="Percent 2" xfId="3" xr:uid="{75109D73-0CFA-564E-B2F7-64E854D006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432288</xdr:colOff>
      <xdr:row>142</xdr:row>
      <xdr:rowOff>43962</xdr:rowOff>
    </xdr:from>
    <xdr:to>
      <xdr:col>2</xdr:col>
      <xdr:colOff>417635</xdr:colOff>
      <xdr:row>145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1E4324D-D87A-C24E-84A1-37DA57702BB6}"/>
            </a:ext>
          </a:extLst>
        </xdr:cNvPr>
        <xdr:cNvCxnSpPr/>
      </xdr:nvCxnSpPr>
      <xdr:spPr>
        <a:xfrm flipV="1">
          <a:off x="1105388" y="27094962"/>
          <a:ext cx="658447" cy="6227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424962</xdr:colOff>
      <xdr:row>142</xdr:row>
      <xdr:rowOff>80596</xdr:rowOff>
    </xdr:from>
    <xdr:to>
      <xdr:col>3</xdr:col>
      <xdr:colOff>87924</xdr:colOff>
      <xdr:row>145</xdr:row>
      <xdr:rowOff>80596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75F8C83-920B-5D4A-88D7-9649FDFE50E1}"/>
            </a:ext>
          </a:extLst>
        </xdr:cNvPr>
        <xdr:cNvCxnSpPr/>
      </xdr:nvCxnSpPr>
      <xdr:spPr>
        <a:xfrm>
          <a:off x="1771162" y="27131596"/>
          <a:ext cx="336062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498231</xdr:colOff>
      <xdr:row>142</xdr:row>
      <xdr:rowOff>51290</xdr:rowOff>
    </xdr:from>
    <xdr:to>
      <xdr:col>4</xdr:col>
      <xdr:colOff>461596</xdr:colOff>
      <xdr:row>145</xdr:row>
      <xdr:rowOff>65942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8A8CD22-53CA-0E4A-9BFB-0C1E4895ADD6}"/>
            </a:ext>
          </a:extLst>
        </xdr:cNvPr>
        <xdr:cNvCxnSpPr/>
      </xdr:nvCxnSpPr>
      <xdr:spPr>
        <a:xfrm flipV="1">
          <a:off x="2517531" y="27102290"/>
          <a:ext cx="636465" cy="5861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446942</xdr:colOff>
      <xdr:row>142</xdr:row>
      <xdr:rowOff>43962</xdr:rowOff>
    </xdr:from>
    <xdr:to>
      <xdr:col>5</xdr:col>
      <xdr:colOff>58615</xdr:colOff>
      <xdr:row>145</xdr:row>
      <xdr:rowOff>36635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A3CE75F-66EB-EC4D-A954-C116B6EDA62C}"/>
            </a:ext>
          </a:extLst>
        </xdr:cNvPr>
        <xdr:cNvCxnSpPr/>
      </xdr:nvCxnSpPr>
      <xdr:spPr>
        <a:xfrm>
          <a:off x="3139342" y="27094962"/>
          <a:ext cx="284773" cy="5641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5C32-5333-8B4C-9C98-A130F3E17BFE}">
  <dimension ref="B1:J211"/>
  <sheetViews>
    <sheetView tabSelected="1" topLeftCell="A137" zoomScaleNormal="90" workbookViewId="0">
      <selection activeCell="B171" sqref="B171"/>
    </sheetView>
  </sheetViews>
  <sheetFormatPr baseColWidth="10" defaultColWidth="8.83203125" defaultRowHeight="15" x14ac:dyDescent="0.2"/>
  <cols>
    <col min="1" max="2" width="8.83203125" style="1"/>
    <col min="3" max="3" width="12.5" style="1" customWidth="1"/>
    <col min="4" max="4" width="8.83203125" style="1"/>
    <col min="5" max="5" width="13.1640625" style="1" bestFit="1" customWidth="1"/>
    <col min="6" max="6" width="10.5" style="1" customWidth="1"/>
    <col min="7" max="7" width="13.5" style="1" customWidth="1"/>
    <col min="8" max="8" width="10" style="1" bestFit="1" customWidth="1"/>
    <col min="9" max="9" width="11.33203125" style="1" customWidth="1"/>
    <col min="10" max="16384" width="8.83203125" style="1"/>
  </cols>
  <sheetData>
    <row r="1" spans="2:10" x14ac:dyDescent="0.2">
      <c r="B1" s="16" t="s">
        <v>35</v>
      </c>
      <c r="C1" s="16"/>
      <c r="D1" s="16"/>
      <c r="E1" s="16"/>
      <c r="F1" s="16"/>
      <c r="G1" s="16"/>
      <c r="H1" s="16"/>
      <c r="I1" s="16"/>
      <c r="J1" s="16"/>
    </row>
    <row r="2" spans="2:10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2:10" ht="17" x14ac:dyDescent="0.2">
      <c r="B3" s="15"/>
      <c r="C3" s="15"/>
      <c r="D3" s="58" t="s">
        <v>31</v>
      </c>
      <c r="E3" s="74" t="s">
        <v>6</v>
      </c>
      <c r="F3" s="73"/>
      <c r="G3" s="15"/>
      <c r="H3" s="15"/>
      <c r="I3" s="15"/>
      <c r="J3" s="15"/>
    </row>
    <row r="4" spans="2:10" x14ac:dyDescent="0.2">
      <c r="B4" s="15"/>
      <c r="C4" s="15"/>
      <c r="D4" s="58"/>
      <c r="E4" s="65"/>
      <c r="F4" s="65"/>
      <c r="G4" s="15"/>
      <c r="H4" s="15"/>
      <c r="I4" s="15"/>
      <c r="J4" s="15"/>
    </row>
    <row r="5" spans="2:10" x14ac:dyDescent="0.2">
      <c r="B5" s="16" t="s">
        <v>34</v>
      </c>
      <c r="C5" s="16"/>
      <c r="D5" s="16"/>
      <c r="E5" s="16"/>
      <c r="F5" s="16"/>
      <c r="G5" s="16"/>
      <c r="H5" s="16"/>
      <c r="I5" s="16"/>
      <c r="J5" s="16"/>
    </row>
    <row r="6" spans="2:10" x14ac:dyDescent="0.2">
      <c r="B6" s="16"/>
      <c r="C6" s="16"/>
      <c r="D6" s="16"/>
      <c r="E6" s="16"/>
      <c r="F6" s="16"/>
      <c r="G6" s="16"/>
      <c r="H6" s="16"/>
      <c r="I6" s="16"/>
      <c r="J6" s="16"/>
    </row>
    <row r="7" spans="2:10" x14ac:dyDescent="0.2">
      <c r="B7" s="15"/>
      <c r="C7" s="15"/>
      <c r="D7" s="15"/>
      <c r="E7" s="15"/>
      <c r="F7" s="15"/>
      <c r="G7" s="15"/>
      <c r="H7" s="15"/>
      <c r="I7" s="15"/>
      <c r="J7" s="15"/>
    </row>
    <row r="8" spans="2:10" ht="17" x14ac:dyDescent="0.2">
      <c r="B8" s="15"/>
      <c r="C8" s="69" t="s">
        <v>6</v>
      </c>
      <c r="D8" s="15"/>
      <c r="E8" s="69" t="s">
        <v>6</v>
      </c>
      <c r="F8" s="15"/>
      <c r="G8" s="69" t="s">
        <v>6</v>
      </c>
      <c r="H8" s="15"/>
      <c r="I8" s="15"/>
      <c r="J8" s="15"/>
    </row>
    <row r="9" spans="2:10" ht="17" x14ac:dyDescent="0.2">
      <c r="B9" s="15"/>
      <c r="C9" s="72" t="s">
        <v>6</v>
      </c>
      <c r="D9" s="15"/>
      <c r="E9" s="72" t="s">
        <v>6</v>
      </c>
      <c r="F9" s="15"/>
      <c r="G9" s="71" t="s">
        <v>6</v>
      </c>
      <c r="H9" s="15"/>
      <c r="I9" s="15"/>
      <c r="J9" s="15"/>
    </row>
    <row r="10" spans="2:10" ht="17" x14ac:dyDescent="0.2">
      <c r="B10" s="15"/>
      <c r="C10" s="68" t="s">
        <v>6</v>
      </c>
      <c r="D10" s="15"/>
      <c r="E10" s="70" t="s">
        <v>6</v>
      </c>
      <c r="F10" s="15"/>
      <c r="G10" s="69" t="s">
        <v>6</v>
      </c>
      <c r="H10" s="15"/>
      <c r="I10" s="15"/>
      <c r="J10" s="15"/>
    </row>
    <row r="11" spans="2:10" ht="16" x14ac:dyDescent="0.2">
      <c r="B11" s="15"/>
      <c r="C11" s="15" t="s">
        <v>6</v>
      </c>
      <c r="D11" s="15"/>
      <c r="E11" s="15" t="s">
        <v>6</v>
      </c>
      <c r="F11" s="15"/>
      <c r="G11" s="15" t="s">
        <v>6</v>
      </c>
      <c r="H11" s="15"/>
      <c r="I11" s="15"/>
      <c r="J11" s="15"/>
    </row>
    <row r="12" spans="2:10" ht="17" x14ac:dyDescent="0.2">
      <c r="B12" s="15"/>
      <c r="C12" s="15"/>
      <c r="D12" s="15"/>
      <c r="E12" s="68" t="s">
        <v>6</v>
      </c>
      <c r="F12" s="15"/>
      <c r="G12" s="68" t="s">
        <v>27</v>
      </c>
      <c r="H12" s="15"/>
      <c r="I12" s="15"/>
      <c r="J12" s="15"/>
    </row>
    <row r="13" spans="2:10" ht="16" x14ac:dyDescent="0.2">
      <c r="B13" s="15"/>
      <c r="C13" s="15"/>
      <c r="D13" s="58"/>
      <c r="E13" s="65" t="s">
        <v>6</v>
      </c>
      <c r="F13" s="65"/>
      <c r="G13" s="15"/>
      <c r="H13" s="15"/>
      <c r="I13" s="15"/>
      <c r="J13" s="15"/>
    </row>
    <row r="14" spans="2:10" ht="16" x14ac:dyDescent="0.2">
      <c r="B14" s="15"/>
      <c r="C14" s="15"/>
      <c r="D14" s="58" t="s">
        <v>31</v>
      </c>
      <c r="E14" s="67" t="s">
        <v>6</v>
      </c>
      <c r="F14" s="62"/>
      <c r="H14" s="15"/>
      <c r="I14" s="15"/>
      <c r="J14" s="15"/>
    </row>
    <row r="15" spans="2:10" x14ac:dyDescent="0.2">
      <c r="B15" s="15"/>
      <c r="C15" s="15"/>
      <c r="D15" s="58"/>
      <c r="E15" s="58"/>
      <c r="F15" s="57"/>
      <c r="G15" s="57"/>
      <c r="H15" s="15"/>
      <c r="I15" s="15"/>
      <c r="J15" s="15"/>
    </row>
    <row r="16" spans="2:10" x14ac:dyDescent="0.2">
      <c r="B16" s="16" t="s">
        <v>33</v>
      </c>
      <c r="C16" s="16"/>
      <c r="D16" s="16"/>
      <c r="E16" s="16"/>
      <c r="F16" s="16"/>
      <c r="G16" s="16"/>
      <c r="H16" s="16"/>
      <c r="I16" s="16"/>
      <c r="J16" s="16"/>
    </row>
    <row r="17" spans="2:10" x14ac:dyDescent="0.2">
      <c r="B17" s="16"/>
      <c r="C17" s="16"/>
      <c r="D17" s="16"/>
      <c r="E17" s="16"/>
      <c r="F17" s="16"/>
      <c r="G17" s="16"/>
      <c r="H17" s="16"/>
      <c r="I17" s="16"/>
      <c r="J17" s="16"/>
    </row>
    <row r="18" spans="2:10" x14ac:dyDescent="0.2">
      <c r="B18" s="16"/>
      <c r="C18" s="16"/>
      <c r="D18" s="16"/>
      <c r="E18" s="16"/>
      <c r="F18" s="16"/>
      <c r="G18" s="16"/>
      <c r="H18" s="16"/>
      <c r="I18" s="16"/>
      <c r="J18" s="16"/>
    </row>
    <row r="19" spans="2:10" ht="16" x14ac:dyDescent="0.2">
      <c r="B19" s="15"/>
      <c r="E19" s="54" t="s">
        <v>6</v>
      </c>
      <c r="J19" s="15"/>
    </row>
    <row r="20" spans="2:10" x14ac:dyDescent="0.2">
      <c r="B20" s="15"/>
      <c r="E20" s="1" t="s">
        <v>6</v>
      </c>
      <c r="J20" s="15"/>
    </row>
    <row r="21" spans="2:10" ht="16" x14ac:dyDescent="0.2">
      <c r="B21" s="15"/>
      <c r="E21" s="54" t="s">
        <v>6</v>
      </c>
      <c r="J21" s="15"/>
    </row>
    <row r="22" spans="2:10" ht="16" x14ac:dyDescent="0.2">
      <c r="B22" s="15"/>
      <c r="E22" s="66" t="s">
        <v>6</v>
      </c>
      <c r="F22" s="1" t="s">
        <v>9</v>
      </c>
      <c r="J22" s="15"/>
    </row>
    <row r="23" spans="2:10" ht="16" x14ac:dyDescent="0.2">
      <c r="B23" s="15"/>
      <c r="C23" s="15"/>
      <c r="D23" s="58"/>
      <c r="E23" s="54" t="s">
        <v>6</v>
      </c>
      <c r="F23" s="65"/>
      <c r="G23" s="15"/>
      <c r="H23" s="15"/>
      <c r="I23" s="15"/>
      <c r="J23" s="15"/>
    </row>
    <row r="24" spans="2:10" x14ac:dyDescent="0.2">
      <c r="B24" s="15"/>
      <c r="C24" s="15"/>
      <c r="D24" s="58"/>
      <c r="E24" s="65"/>
      <c r="F24" s="65"/>
      <c r="G24" s="15"/>
      <c r="H24" s="15"/>
      <c r="I24" s="15"/>
      <c r="J24" s="15"/>
    </row>
    <row r="25" spans="2:10" x14ac:dyDescent="0.2">
      <c r="B25" s="16" t="s">
        <v>32</v>
      </c>
      <c r="C25" s="16"/>
      <c r="D25" s="16"/>
      <c r="E25" s="16"/>
      <c r="F25" s="16"/>
      <c r="G25" s="16"/>
      <c r="H25" s="16"/>
      <c r="I25" s="16"/>
      <c r="J25" s="16"/>
    </row>
    <row r="26" spans="2:10" x14ac:dyDescent="0.2">
      <c r="B26" s="16"/>
      <c r="C26" s="16"/>
      <c r="D26" s="16"/>
      <c r="E26" s="16"/>
      <c r="F26" s="16"/>
      <c r="G26" s="16"/>
      <c r="H26" s="16"/>
      <c r="I26" s="16"/>
      <c r="J26" s="16"/>
    </row>
    <row r="27" spans="2:10" x14ac:dyDescent="0.2">
      <c r="B27" s="16"/>
      <c r="C27" s="16"/>
      <c r="D27" s="16"/>
      <c r="E27" s="16"/>
      <c r="F27" s="16"/>
      <c r="G27" s="16"/>
      <c r="H27" s="16"/>
      <c r="I27" s="16"/>
      <c r="J27" s="16"/>
    </row>
    <row r="28" spans="2:10" x14ac:dyDescent="0.2">
      <c r="B28" s="15"/>
      <c r="C28" s="15"/>
      <c r="D28" s="58"/>
      <c r="E28" s="65"/>
      <c r="F28" s="65"/>
      <c r="G28" s="15"/>
      <c r="H28" s="15"/>
      <c r="I28" s="15"/>
      <c r="J28" s="15"/>
    </row>
    <row r="29" spans="2:10" ht="16" x14ac:dyDescent="0.2">
      <c r="B29" s="15"/>
      <c r="D29" s="14" t="s">
        <v>9</v>
      </c>
      <c r="E29" s="27" t="s">
        <v>6</v>
      </c>
      <c r="F29" s="14" t="s">
        <v>9</v>
      </c>
      <c r="G29" s="27" t="s">
        <v>6</v>
      </c>
      <c r="H29" s="15"/>
      <c r="I29" s="15"/>
      <c r="J29" s="15"/>
    </row>
    <row r="30" spans="2:10" x14ac:dyDescent="0.2">
      <c r="B30" s="15"/>
      <c r="D30" s="14" t="s">
        <v>11</v>
      </c>
      <c r="E30" s="24" t="s">
        <v>6</v>
      </c>
      <c r="F30" s="14" t="s">
        <v>11</v>
      </c>
      <c r="G30" s="24" t="s">
        <v>6</v>
      </c>
      <c r="H30" s="15"/>
      <c r="I30" s="15"/>
      <c r="J30" s="15"/>
    </row>
    <row r="31" spans="2:10" ht="16" x14ac:dyDescent="0.2">
      <c r="B31" s="15"/>
      <c r="D31" s="14" t="s">
        <v>7</v>
      </c>
      <c r="E31" s="25" t="s">
        <v>6</v>
      </c>
      <c r="F31" s="14" t="s">
        <v>7</v>
      </c>
      <c r="G31" s="25" t="s">
        <v>6</v>
      </c>
      <c r="H31" s="15"/>
      <c r="I31" s="15"/>
      <c r="J31" s="15"/>
    </row>
    <row r="32" spans="2:10" x14ac:dyDescent="0.2">
      <c r="B32" s="15"/>
      <c r="D32" s="14" t="s">
        <v>8</v>
      </c>
      <c r="E32" s="22" t="s">
        <v>6</v>
      </c>
      <c r="F32" s="14" t="s">
        <v>8</v>
      </c>
      <c r="G32" s="22" t="s">
        <v>6</v>
      </c>
      <c r="H32" s="15"/>
      <c r="I32" s="15"/>
      <c r="J32" s="15"/>
    </row>
    <row r="33" spans="2:10" ht="16" x14ac:dyDescent="0.2">
      <c r="B33" s="15"/>
      <c r="D33" s="14" t="s">
        <v>10</v>
      </c>
      <c r="E33" s="53" t="s">
        <v>6</v>
      </c>
      <c r="F33" s="14" t="s">
        <v>10</v>
      </c>
      <c r="G33" s="53" t="s">
        <v>6</v>
      </c>
      <c r="H33" s="15"/>
      <c r="I33" s="15"/>
      <c r="J33" s="15"/>
    </row>
    <row r="34" spans="2:10" ht="16" x14ac:dyDescent="0.2">
      <c r="B34" s="15"/>
      <c r="D34" s="64"/>
      <c r="G34" s="56"/>
      <c r="H34" s="15"/>
      <c r="I34" s="15"/>
      <c r="J34" s="15"/>
    </row>
    <row r="35" spans="2:10" ht="16" x14ac:dyDescent="0.2">
      <c r="B35" s="15"/>
      <c r="D35" s="58" t="s">
        <v>31</v>
      </c>
      <c r="E35" s="63" t="s">
        <v>6</v>
      </c>
      <c r="F35" s="62" t="s">
        <v>10</v>
      </c>
      <c r="G35" s="56"/>
      <c r="H35" s="15"/>
      <c r="I35" s="15"/>
      <c r="J35" s="15"/>
    </row>
    <row r="36" spans="2:10" ht="16" x14ac:dyDescent="0.2">
      <c r="B36" s="15"/>
      <c r="D36" s="58"/>
      <c r="E36" s="61"/>
      <c r="F36" s="57"/>
      <c r="G36" s="56"/>
      <c r="H36" s="15"/>
      <c r="I36" s="15"/>
      <c r="J36" s="15"/>
    </row>
    <row r="37" spans="2:10" x14ac:dyDescent="0.2">
      <c r="B37" s="16" t="s">
        <v>30</v>
      </c>
      <c r="C37" s="16"/>
      <c r="D37" s="16"/>
      <c r="E37" s="16"/>
      <c r="F37" s="16"/>
      <c r="G37" s="16"/>
      <c r="H37" s="16"/>
      <c r="I37" s="16"/>
      <c r="J37" s="16"/>
    </row>
    <row r="38" spans="2:10" x14ac:dyDescent="0.2">
      <c r="B38" s="16"/>
      <c r="C38" s="16"/>
      <c r="D38" s="16"/>
      <c r="E38" s="16"/>
      <c r="F38" s="16"/>
      <c r="G38" s="16"/>
      <c r="H38" s="16"/>
      <c r="I38" s="16"/>
      <c r="J38" s="16"/>
    </row>
    <row r="39" spans="2:10" x14ac:dyDescent="0.2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6" x14ac:dyDescent="0.2">
      <c r="B40" s="15"/>
      <c r="D40" s="14" t="s">
        <v>9</v>
      </c>
      <c r="E40" s="60" t="str">
        <f>+E22</f>
        <v xml:space="preserve"> </v>
      </c>
      <c r="F40" s="57"/>
      <c r="G40" s="56"/>
      <c r="H40" s="15"/>
      <c r="I40" s="15"/>
      <c r="J40" s="15"/>
    </row>
    <row r="41" spans="2:10" ht="16" x14ac:dyDescent="0.2">
      <c r="B41" s="15"/>
      <c r="D41" s="14" t="s">
        <v>11</v>
      </c>
      <c r="E41" s="24">
        <v>27</v>
      </c>
      <c r="F41" s="57"/>
      <c r="G41" s="56"/>
      <c r="H41" s="15"/>
      <c r="I41" s="15"/>
      <c r="J41" s="15"/>
    </row>
    <row r="42" spans="2:10" ht="16" x14ac:dyDescent="0.2">
      <c r="B42" s="15"/>
      <c r="D42" s="14" t="s">
        <v>10</v>
      </c>
      <c r="E42" s="59" t="str">
        <f>+E35</f>
        <v xml:space="preserve"> </v>
      </c>
      <c r="F42" s="57"/>
      <c r="G42" s="56"/>
      <c r="H42" s="15"/>
      <c r="I42" s="15"/>
      <c r="J42" s="15"/>
    </row>
    <row r="43" spans="2:10" ht="16" x14ac:dyDescent="0.2">
      <c r="B43" s="15"/>
      <c r="D43" s="14" t="s">
        <v>8</v>
      </c>
      <c r="E43" s="36" t="s">
        <v>6</v>
      </c>
      <c r="F43" s="57"/>
      <c r="G43" s="56"/>
      <c r="H43" s="15"/>
      <c r="I43" s="15"/>
      <c r="J43" s="15"/>
    </row>
    <row r="44" spans="2:10" ht="16" x14ac:dyDescent="0.2">
      <c r="B44" s="15"/>
      <c r="D44" s="14" t="s">
        <v>7</v>
      </c>
      <c r="E44" s="49" t="s">
        <v>6</v>
      </c>
      <c r="F44" s="57"/>
      <c r="G44" s="56"/>
      <c r="H44" s="15"/>
      <c r="I44" s="15"/>
      <c r="J44" s="15"/>
    </row>
    <row r="45" spans="2:10" ht="16" x14ac:dyDescent="0.2">
      <c r="B45" s="15"/>
      <c r="D45" s="58"/>
      <c r="E45" s="57"/>
      <c r="F45" s="57"/>
      <c r="G45" s="56"/>
      <c r="H45" s="15"/>
      <c r="I45" s="15"/>
      <c r="J45" s="15"/>
    </row>
    <row r="46" spans="2:10" ht="15" customHeight="1" x14ac:dyDescent="0.2">
      <c r="B46" s="55" t="s">
        <v>29</v>
      </c>
      <c r="C46" s="55"/>
      <c r="D46" s="55"/>
      <c r="E46" s="55"/>
      <c r="F46" s="55"/>
      <c r="G46" s="55"/>
      <c r="H46" s="55"/>
      <c r="I46" s="55"/>
      <c r="J46" s="55"/>
    </row>
    <row r="47" spans="2:10" x14ac:dyDescent="0.2">
      <c r="B47" s="55"/>
      <c r="C47" s="55"/>
      <c r="D47" s="55"/>
      <c r="E47" s="55"/>
      <c r="F47" s="55"/>
      <c r="G47" s="55"/>
      <c r="H47" s="55"/>
      <c r="I47" s="55"/>
      <c r="J47" s="55"/>
    </row>
    <row r="49" spans="2:8" ht="16" x14ac:dyDescent="0.2">
      <c r="C49" s="1" t="s">
        <v>28</v>
      </c>
      <c r="H49" s="54" t="s">
        <v>6</v>
      </c>
    </row>
    <row r="50" spans="2:8" ht="16" x14ac:dyDescent="0.2">
      <c r="E50" s="54" t="s">
        <v>6</v>
      </c>
      <c r="G50" s="54" t="s">
        <v>6</v>
      </c>
      <c r="H50" s="1" t="s">
        <v>6</v>
      </c>
    </row>
    <row r="51" spans="2:8" ht="16" x14ac:dyDescent="0.2">
      <c r="E51" s="35">
        <f>125000*96%</f>
        <v>120000</v>
      </c>
      <c r="H51" s="54" t="s">
        <v>27</v>
      </c>
    </row>
    <row r="52" spans="2:8" ht="16" x14ac:dyDescent="0.2">
      <c r="E52" s="54" t="s">
        <v>6</v>
      </c>
      <c r="H52" s="54"/>
    </row>
    <row r="53" spans="2:8" ht="16" x14ac:dyDescent="0.2">
      <c r="E53" s="54"/>
      <c r="H53" s="54"/>
    </row>
    <row r="54" spans="2:8" x14ac:dyDescent="0.2">
      <c r="B54" s="1" t="s">
        <v>21</v>
      </c>
      <c r="C54" s="1" t="s">
        <v>26</v>
      </c>
    </row>
    <row r="56" spans="2:8" ht="16" x14ac:dyDescent="0.2">
      <c r="D56" s="14" t="s">
        <v>9</v>
      </c>
      <c r="E56" s="36" t="s">
        <v>6</v>
      </c>
      <c r="F56" s="51" t="s">
        <v>9</v>
      </c>
      <c r="G56" s="36" t="s">
        <v>6</v>
      </c>
    </row>
    <row r="57" spans="2:8" x14ac:dyDescent="0.2">
      <c r="D57" s="14" t="s">
        <v>11</v>
      </c>
      <c r="E57" s="24" t="s">
        <v>6</v>
      </c>
      <c r="F57" s="51" t="s">
        <v>11</v>
      </c>
      <c r="G57" s="24" t="s">
        <v>6</v>
      </c>
    </row>
    <row r="58" spans="2:8" ht="16" x14ac:dyDescent="0.2">
      <c r="D58" s="14" t="s">
        <v>8</v>
      </c>
      <c r="E58" s="36" t="s">
        <v>6</v>
      </c>
      <c r="F58" s="51" t="s">
        <v>8</v>
      </c>
      <c r="G58" s="36" t="s">
        <v>6</v>
      </c>
    </row>
    <row r="59" spans="2:8" ht="16" x14ac:dyDescent="0.2">
      <c r="D59" s="14" t="s">
        <v>7</v>
      </c>
      <c r="E59" s="25" t="s">
        <v>6</v>
      </c>
      <c r="F59" s="51" t="s">
        <v>10</v>
      </c>
      <c r="G59" s="22" t="s">
        <v>6</v>
      </c>
    </row>
    <row r="60" spans="2:8" ht="16" x14ac:dyDescent="0.2">
      <c r="D60" s="14" t="s">
        <v>10</v>
      </c>
      <c r="E60" s="53" t="s">
        <v>6</v>
      </c>
      <c r="F60" s="51" t="s">
        <v>7</v>
      </c>
      <c r="G60" s="49" t="s">
        <v>6</v>
      </c>
    </row>
    <row r="61" spans="2:8" ht="16" x14ac:dyDescent="0.2">
      <c r="D61" s="14"/>
      <c r="E61" s="52"/>
      <c r="F61" s="51"/>
      <c r="G61" s="48"/>
    </row>
    <row r="63" spans="2:8" x14ac:dyDescent="0.2">
      <c r="B63" s="1" t="s">
        <v>20</v>
      </c>
      <c r="C63" s="1" t="s">
        <v>25</v>
      </c>
    </row>
    <row r="65" spans="3:7" x14ac:dyDescent="0.2">
      <c r="E65" s="30" t="s">
        <v>24</v>
      </c>
      <c r="F65" s="30"/>
      <c r="G65" s="30"/>
    </row>
    <row r="66" spans="3:7" x14ac:dyDescent="0.2">
      <c r="E66" s="14" t="s">
        <v>9</v>
      </c>
      <c r="F66" s="14"/>
      <c r="G66" s="14" t="s">
        <v>8</v>
      </c>
    </row>
    <row r="67" spans="3:7" ht="16" x14ac:dyDescent="0.2">
      <c r="D67" s="14" t="s">
        <v>10</v>
      </c>
      <c r="E67" s="22" t="s">
        <v>6</v>
      </c>
      <c r="F67" s="28" t="s">
        <v>9</v>
      </c>
      <c r="G67" s="36" t="s">
        <v>6</v>
      </c>
    </row>
    <row r="68" spans="3:7" x14ac:dyDescent="0.2">
      <c r="D68" s="14" t="s">
        <v>11</v>
      </c>
      <c r="E68" s="24" t="s">
        <v>6</v>
      </c>
      <c r="F68" s="23" t="s">
        <v>11</v>
      </c>
      <c r="G68" s="24" t="s">
        <v>6</v>
      </c>
    </row>
    <row r="69" spans="3:7" ht="16" x14ac:dyDescent="0.2">
      <c r="D69" s="14" t="s">
        <v>7</v>
      </c>
      <c r="E69" s="25" t="s">
        <v>6</v>
      </c>
      <c r="F69" s="26" t="s">
        <v>7</v>
      </c>
      <c r="G69" s="25" t="str">
        <f>+E69</f>
        <v xml:space="preserve"> </v>
      </c>
    </row>
    <row r="70" spans="3:7" x14ac:dyDescent="0.2">
      <c r="C70" s="14" t="s">
        <v>6</v>
      </c>
      <c r="D70" s="14" t="s">
        <v>8</v>
      </c>
      <c r="E70" s="24" t="s">
        <v>6</v>
      </c>
      <c r="F70" s="23" t="s">
        <v>10</v>
      </c>
      <c r="G70" s="22" t="str">
        <f>+E67</f>
        <v xml:space="preserve"> </v>
      </c>
    </row>
    <row r="71" spans="3:7" ht="16" x14ac:dyDescent="0.2">
      <c r="D71" s="14" t="s">
        <v>9</v>
      </c>
      <c r="E71" s="20" t="s">
        <v>6</v>
      </c>
      <c r="F71" s="19" t="s">
        <v>8</v>
      </c>
      <c r="G71" s="50" t="s">
        <v>6</v>
      </c>
    </row>
    <row r="73" spans="3:7" ht="16" x14ac:dyDescent="0.2">
      <c r="D73" s="14" t="s">
        <v>9</v>
      </c>
      <c r="E73" s="36" t="str">
        <f>+G56</f>
        <v xml:space="preserve"> </v>
      </c>
    </row>
    <row r="74" spans="3:7" x14ac:dyDescent="0.2">
      <c r="D74" s="14" t="s">
        <v>11</v>
      </c>
      <c r="E74" s="24" t="s">
        <v>6</v>
      </c>
    </row>
    <row r="75" spans="3:7" ht="16" x14ac:dyDescent="0.2">
      <c r="D75" s="14" t="s">
        <v>8</v>
      </c>
      <c r="E75" s="36" t="str">
        <f>+G71</f>
        <v xml:space="preserve"> </v>
      </c>
    </row>
    <row r="76" spans="3:7" x14ac:dyDescent="0.2">
      <c r="D76" s="14" t="s">
        <v>10</v>
      </c>
      <c r="E76" s="22" t="s">
        <v>6</v>
      </c>
    </row>
    <row r="77" spans="3:7" ht="16" x14ac:dyDescent="0.2">
      <c r="D77" s="14" t="s">
        <v>7</v>
      </c>
      <c r="E77" s="49" t="s">
        <v>6</v>
      </c>
    </row>
    <row r="78" spans="3:7" ht="16" x14ac:dyDescent="0.2">
      <c r="D78" s="14"/>
      <c r="E78" s="48"/>
    </row>
    <row r="79" spans="3:7" x14ac:dyDescent="0.2">
      <c r="D79" s="1" t="s">
        <v>6</v>
      </c>
    </row>
    <row r="80" spans="3:7" x14ac:dyDescent="0.2">
      <c r="C80" s="1" t="s">
        <v>23</v>
      </c>
    </row>
    <row r="81" spans="2:10" x14ac:dyDescent="0.2">
      <c r="B81" s="47"/>
      <c r="C81" s="46"/>
      <c r="D81" s="46"/>
      <c r="E81" s="46"/>
      <c r="F81" s="46"/>
      <c r="G81" s="46"/>
      <c r="H81" s="46"/>
      <c r="I81" s="45"/>
    </row>
    <row r="82" spans="2:10" x14ac:dyDescent="0.2">
      <c r="B82" s="44"/>
      <c r="C82" s="43"/>
      <c r="D82" s="43"/>
      <c r="E82" s="43"/>
      <c r="F82" s="43"/>
      <c r="G82" s="43"/>
      <c r="H82" s="43"/>
      <c r="I82" s="42"/>
    </row>
    <row r="83" spans="2:10" x14ac:dyDescent="0.2">
      <c r="B83" s="41"/>
      <c r="C83" s="40"/>
      <c r="D83" s="40"/>
      <c r="E83" s="40"/>
      <c r="F83" s="40"/>
      <c r="G83" s="40"/>
      <c r="H83" s="40"/>
      <c r="I83" s="39"/>
    </row>
    <row r="84" spans="2:10" x14ac:dyDescent="0.2">
      <c r="D84" s="2"/>
      <c r="E84" s="2"/>
      <c r="F84" s="2"/>
      <c r="G84" s="2"/>
      <c r="H84" s="2"/>
      <c r="I84" s="2"/>
      <c r="J84" s="2"/>
    </row>
    <row r="85" spans="2:10" x14ac:dyDescent="0.2">
      <c r="C85" s="38" t="s">
        <v>22</v>
      </c>
      <c r="D85" s="38"/>
      <c r="E85" s="38"/>
      <c r="F85" s="38"/>
      <c r="G85" s="38"/>
      <c r="H85" s="38"/>
      <c r="I85" s="38"/>
      <c r="J85" s="38"/>
    </row>
    <row r="86" spans="2:10" x14ac:dyDescent="0.2">
      <c r="C86" s="38"/>
      <c r="D86" s="38"/>
      <c r="E86" s="38"/>
      <c r="F86" s="38"/>
      <c r="G86" s="38"/>
      <c r="H86" s="38"/>
      <c r="I86" s="38"/>
      <c r="J86" s="38"/>
    </row>
    <row r="87" spans="2:10" x14ac:dyDescent="0.2">
      <c r="C87" s="37"/>
      <c r="D87" s="37"/>
      <c r="E87" s="37"/>
      <c r="F87" s="37"/>
      <c r="G87" s="37"/>
      <c r="H87" s="37"/>
      <c r="I87" s="37"/>
      <c r="J87" s="37"/>
    </row>
    <row r="88" spans="2:10" x14ac:dyDescent="0.2">
      <c r="C88" s="1" t="s">
        <v>21</v>
      </c>
      <c r="D88" s="15"/>
      <c r="E88" s="37"/>
      <c r="F88" s="14" t="s">
        <v>20</v>
      </c>
      <c r="G88" s="37"/>
      <c r="H88" s="37"/>
      <c r="I88" s="37"/>
      <c r="J88" s="37"/>
    </row>
    <row r="89" spans="2:10" ht="16" x14ac:dyDescent="0.2">
      <c r="B89" s="14" t="s">
        <v>19</v>
      </c>
      <c r="D89" s="14" t="s">
        <v>9</v>
      </c>
      <c r="E89" s="36" t="str">
        <f>+G56</f>
        <v xml:space="preserve"> </v>
      </c>
      <c r="F89" s="14" t="s">
        <v>9</v>
      </c>
      <c r="G89" s="36" t="str">
        <f>+E73</f>
        <v xml:space="preserve"> </v>
      </c>
    </row>
    <row r="90" spans="2:10" x14ac:dyDescent="0.2">
      <c r="D90" s="14" t="s">
        <v>11</v>
      </c>
      <c r="E90" s="24" t="str">
        <f>+G57</f>
        <v xml:space="preserve"> </v>
      </c>
      <c r="F90" s="14" t="s">
        <v>11</v>
      </c>
      <c r="G90" s="24">
        <v>8</v>
      </c>
    </row>
    <row r="91" spans="2:10" ht="16" x14ac:dyDescent="0.2">
      <c r="D91" s="14" t="s">
        <v>8</v>
      </c>
      <c r="E91" s="36" t="str">
        <f>+G58</f>
        <v xml:space="preserve"> </v>
      </c>
      <c r="F91" s="14" t="s">
        <v>8</v>
      </c>
      <c r="G91" s="36" t="e">
        <f>+E75*1.03</f>
        <v>#VALUE!</v>
      </c>
    </row>
    <row r="92" spans="2:10" x14ac:dyDescent="0.2">
      <c r="D92" s="14" t="s">
        <v>10</v>
      </c>
      <c r="E92" s="22" t="str">
        <f>+G59</f>
        <v xml:space="preserve"> </v>
      </c>
      <c r="F92" s="14" t="s">
        <v>10</v>
      </c>
      <c r="G92" s="22" t="str">
        <f>+E76</f>
        <v xml:space="preserve"> </v>
      </c>
    </row>
    <row r="93" spans="2:10" ht="16" x14ac:dyDescent="0.2">
      <c r="D93" s="14" t="s">
        <v>7</v>
      </c>
      <c r="E93" s="25" t="str">
        <f>+G60</f>
        <v xml:space="preserve"> </v>
      </c>
      <c r="F93" s="14" t="s">
        <v>7</v>
      </c>
      <c r="G93" s="25" t="s">
        <v>6</v>
      </c>
    </row>
    <row r="96" spans="2:10" x14ac:dyDescent="0.2">
      <c r="B96" s="16" t="s">
        <v>18</v>
      </c>
      <c r="C96" s="16"/>
      <c r="D96" s="16"/>
      <c r="E96" s="16"/>
      <c r="F96" s="16"/>
      <c r="G96" s="16"/>
      <c r="H96" s="16"/>
      <c r="I96" s="16"/>
      <c r="J96" s="16"/>
    </row>
    <row r="97" spans="2:10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9" spans="2:10" ht="16" x14ac:dyDescent="0.2">
      <c r="C99" s="35">
        <v>300000</v>
      </c>
    </row>
    <row r="100" spans="2:10" x14ac:dyDescent="0.2">
      <c r="C100" s="1" t="s">
        <v>17</v>
      </c>
    </row>
    <row r="102" spans="2:10" x14ac:dyDescent="0.2">
      <c r="B102" s="14"/>
      <c r="C102" s="34">
        <v>0.8</v>
      </c>
      <c r="D102" s="14"/>
      <c r="E102" s="34">
        <v>0.9</v>
      </c>
      <c r="F102" s="14"/>
      <c r="G102" s="14" t="s">
        <v>12</v>
      </c>
    </row>
    <row r="103" spans="2:10" ht="16" x14ac:dyDescent="0.2">
      <c r="B103" s="14" t="s">
        <v>9</v>
      </c>
      <c r="C103" s="33" t="s">
        <v>6</v>
      </c>
      <c r="D103" s="14" t="s">
        <v>9</v>
      </c>
      <c r="E103" s="33" t="s">
        <v>6</v>
      </c>
      <c r="F103" s="14" t="s">
        <v>9</v>
      </c>
      <c r="G103" s="21" t="s">
        <v>6</v>
      </c>
    </row>
    <row r="104" spans="2:10" ht="16" x14ac:dyDescent="0.2">
      <c r="B104" s="14" t="s">
        <v>7</v>
      </c>
      <c r="C104" s="25" t="s">
        <v>6</v>
      </c>
      <c r="D104" s="14" t="s">
        <v>7</v>
      </c>
      <c r="E104" s="25" t="s">
        <v>6</v>
      </c>
      <c r="F104" s="14" t="s">
        <v>11</v>
      </c>
      <c r="G104" s="32" t="s">
        <v>6</v>
      </c>
    </row>
    <row r="105" spans="2:10" x14ac:dyDescent="0.2">
      <c r="B105" s="14" t="s">
        <v>11</v>
      </c>
      <c r="C105" s="24" t="s">
        <v>6</v>
      </c>
      <c r="D105" s="14" t="s">
        <v>11</v>
      </c>
      <c r="E105" s="32" t="s">
        <v>6</v>
      </c>
      <c r="F105" s="14" t="s">
        <v>10</v>
      </c>
      <c r="G105" s="22" t="s">
        <v>6</v>
      </c>
    </row>
    <row r="106" spans="2:10" x14ac:dyDescent="0.2">
      <c r="B106" s="14" t="s">
        <v>8</v>
      </c>
      <c r="C106" s="24" t="s">
        <v>6</v>
      </c>
      <c r="D106" s="14" t="s">
        <v>8</v>
      </c>
      <c r="E106" s="24" t="s">
        <v>6</v>
      </c>
      <c r="F106" s="14" t="s">
        <v>8</v>
      </c>
      <c r="G106" s="32" t="s">
        <v>6</v>
      </c>
    </row>
    <row r="107" spans="2:10" x14ac:dyDescent="0.2">
      <c r="B107" s="14" t="s">
        <v>10</v>
      </c>
      <c r="C107" s="22" t="s">
        <v>6</v>
      </c>
      <c r="D107" s="14" t="s">
        <v>10</v>
      </c>
      <c r="E107" s="22" t="s">
        <v>6</v>
      </c>
      <c r="F107" s="14" t="s">
        <v>7</v>
      </c>
      <c r="G107" s="17" t="s">
        <v>6</v>
      </c>
    </row>
    <row r="108" spans="2:10" x14ac:dyDescent="0.2">
      <c r="B108" s="14"/>
      <c r="D108" s="14"/>
    </row>
    <row r="110" spans="2:10" x14ac:dyDescent="0.2">
      <c r="C110" s="1" t="s">
        <v>16</v>
      </c>
    </row>
    <row r="112" spans="2:10" x14ac:dyDescent="0.2">
      <c r="B112" s="1" t="s">
        <v>9</v>
      </c>
      <c r="C112" s="21" t="e">
        <f>+G103-(E103*0.02)</f>
        <v>#VALUE!</v>
      </c>
    </row>
    <row r="113" spans="2:9" x14ac:dyDescent="0.2">
      <c r="B113" s="1" t="s">
        <v>11</v>
      </c>
      <c r="C113" s="32" t="str">
        <f>+G104</f>
        <v xml:space="preserve"> </v>
      </c>
    </row>
    <row r="114" spans="2:9" x14ac:dyDescent="0.2">
      <c r="B114" s="1" t="s">
        <v>10</v>
      </c>
      <c r="C114" s="22" t="str">
        <f>+G105</f>
        <v xml:space="preserve"> </v>
      </c>
    </row>
    <row r="115" spans="2:9" x14ac:dyDescent="0.2">
      <c r="B115" s="1" t="s">
        <v>8</v>
      </c>
      <c r="C115" s="24" t="str">
        <f>+G106</f>
        <v xml:space="preserve"> </v>
      </c>
    </row>
    <row r="116" spans="2:9" x14ac:dyDescent="0.2">
      <c r="B116" s="1" t="s">
        <v>7</v>
      </c>
      <c r="C116" s="17" t="s">
        <v>6</v>
      </c>
    </row>
    <row r="118" spans="2:9" ht="21.75" customHeight="1" x14ac:dyDescent="0.2">
      <c r="B118" s="31" t="s">
        <v>15</v>
      </c>
      <c r="C118" s="31"/>
      <c r="D118" s="31"/>
      <c r="E118" s="31"/>
      <c r="F118" s="31"/>
      <c r="G118" s="31"/>
      <c r="H118" s="31"/>
      <c r="I118" s="31"/>
    </row>
    <row r="119" spans="2:9" x14ac:dyDescent="0.2">
      <c r="B119" s="31"/>
      <c r="C119" s="31"/>
      <c r="D119" s="31"/>
      <c r="E119" s="31"/>
      <c r="F119" s="31"/>
      <c r="G119" s="31"/>
      <c r="H119" s="31"/>
      <c r="I119" s="31"/>
    </row>
    <row r="121" spans="2:9" x14ac:dyDescent="0.2">
      <c r="C121" s="30" t="s">
        <v>14</v>
      </c>
      <c r="D121" s="30"/>
      <c r="E121" s="30"/>
    </row>
    <row r="122" spans="2:9" x14ac:dyDescent="0.2">
      <c r="C122" s="14" t="s">
        <v>9</v>
      </c>
      <c r="D122" s="14"/>
      <c r="E122" s="14" t="s">
        <v>8</v>
      </c>
    </row>
    <row r="123" spans="2:9" ht="16" x14ac:dyDescent="0.2">
      <c r="B123" s="14" t="s">
        <v>10</v>
      </c>
      <c r="C123" s="22" t="str">
        <f>+C107</f>
        <v xml:space="preserve"> </v>
      </c>
      <c r="D123" s="28" t="s">
        <v>9</v>
      </c>
      <c r="E123" s="27" t="str">
        <f>+C103</f>
        <v xml:space="preserve"> </v>
      </c>
    </row>
    <row r="124" spans="2:9" x14ac:dyDescent="0.2">
      <c r="B124" s="14" t="s">
        <v>11</v>
      </c>
      <c r="C124" s="24">
        <v>25</v>
      </c>
      <c r="D124" s="23" t="s">
        <v>11</v>
      </c>
      <c r="E124" s="24">
        <v>5</v>
      </c>
    </row>
    <row r="125" spans="2:9" ht="16" x14ac:dyDescent="0.2">
      <c r="B125" s="14" t="s">
        <v>7</v>
      </c>
      <c r="C125" s="25" t="str">
        <f>+C104</f>
        <v xml:space="preserve"> </v>
      </c>
      <c r="D125" s="26" t="s">
        <v>7</v>
      </c>
      <c r="E125" s="25" t="str">
        <f>+C125</f>
        <v xml:space="preserve"> </v>
      </c>
    </row>
    <row r="126" spans="2:9" x14ac:dyDescent="0.2">
      <c r="B126" s="14" t="s">
        <v>8</v>
      </c>
      <c r="C126" s="24" t="s">
        <v>6</v>
      </c>
      <c r="D126" s="23" t="s">
        <v>10</v>
      </c>
      <c r="E126" s="22" t="str">
        <f>+C123</f>
        <v xml:space="preserve"> </v>
      </c>
    </row>
    <row r="127" spans="2:9" ht="16" x14ac:dyDescent="0.2">
      <c r="B127" s="14" t="s">
        <v>9</v>
      </c>
      <c r="C127" s="20" t="e">
        <f>PV(C125/12,C124*12,C123,C126)</f>
        <v>#VALUE!</v>
      </c>
      <c r="D127" s="19" t="s">
        <v>8</v>
      </c>
      <c r="E127" s="18" t="e">
        <f>FV(E125/12,E124*12,E126,E123)</f>
        <v>#VALUE!</v>
      </c>
    </row>
    <row r="129" spans="2:10" x14ac:dyDescent="0.2">
      <c r="C129" s="30" t="s">
        <v>13</v>
      </c>
      <c r="D129" s="30"/>
      <c r="E129" s="30"/>
      <c r="F129" s="29" t="s">
        <v>12</v>
      </c>
      <c r="G129" s="29"/>
    </row>
    <row r="130" spans="2:10" x14ac:dyDescent="0.2">
      <c r="C130" s="14" t="s">
        <v>9</v>
      </c>
      <c r="D130" s="14"/>
      <c r="E130" s="14" t="s">
        <v>8</v>
      </c>
    </row>
    <row r="131" spans="2:10" ht="16" x14ac:dyDescent="0.2">
      <c r="B131" s="14" t="s">
        <v>10</v>
      </c>
      <c r="C131" s="22" t="str">
        <f>+E107</f>
        <v xml:space="preserve"> </v>
      </c>
      <c r="D131" s="28" t="s">
        <v>9</v>
      </c>
      <c r="E131" s="27" t="str">
        <f>+E103</f>
        <v xml:space="preserve"> </v>
      </c>
      <c r="F131" s="14" t="s">
        <v>9</v>
      </c>
      <c r="G131" s="21" t="str">
        <f>+G103</f>
        <v xml:space="preserve"> </v>
      </c>
    </row>
    <row r="132" spans="2:10" x14ac:dyDescent="0.2">
      <c r="B132" s="14" t="s">
        <v>11</v>
      </c>
      <c r="C132" s="24">
        <v>25</v>
      </c>
      <c r="D132" s="23" t="s">
        <v>11</v>
      </c>
      <c r="E132" s="24">
        <v>5</v>
      </c>
      <c r="F132" s="14" t="s">
        <v>11</v>
      </c>
      <c r="G132" s="24">
        <v>5</v>
      </c>
    </row>
    <row r="133" spans="2:10" ht="16" x14ac:dyDescent="0.2">
      <c r="B133" s="14" t="s">
        <v>7</v>
      </c>
      <c r="C133" s="25" t="s">
        <v>6</v>
      </c>
      <c r="D133" s="26" t="s">
        <v>7</v>
      </c>
      <c r="E133" s="25" t="str">
        <f>+C133</f>
        <v xml:space="preserve"> </v>
      </c>
      <c r="F133" s="14" t="s">
        <v>10</v>
      </c>
      <c r="G133" s="22" t="str">
        <f>+G105</f>
        <v xml:space="preserve"> </v>
      </c>
    </row>
    <row r="134" spans="2:10" x14ac:dyDescent="0.2">
      <c r="B134" s="14" t="s">
        <v>8</v>
      </c>
      <c r="C134" s="24" t="s">
        <v>6</v>
      </c>
      <c r="D134" s="23" t="s">
        <v>10</v>
      </c>
      <c r="E134" s="22" t="str">
        <f>+C131</f>
        <v xml:space="preserve"> </v>
      </c>
      <c r="F134" s="14" t="s">
        <v>8</v>
      </c>
      <c r="G134" s="21" t="e">
        <f>+E135-E127</f>
        <v>#VALUE!</v>
      </c>
    </row>
    <row r="135" spans="2:10" ht="16" x14ac:dyDescent="0.2">
      <c r="B135" s="14" t="s">
        <v>9</v>
      </c>
      <c r="C135" s="20" t="e">
        <f>PV(C133/12,C132*12,C131,C134)</f>
        <v>#VALUE!</v>
      </c>
      <c r="D135" s="19" t="s">
        <v>8</v>
      </c>
      <c r="E135" s="18" t="e">
        <f>FV(E133/12,E132*12,E134,E131)</f>
        <v>#VALUE!</v>
      </c>
      <c r="F135" s="14" t="s">
        <v>7</v>
      </c>
      <c r="G135" s="17" t="s">
        <v>6</v>
      </c>
    </row>
    <row r="137" spans="2:10" ht="15" customHeight="1" x14ac:dyDescent="0.2">
      <c r="B137" s="16" t="s">
        <v>5</v>
      </c>
      <c r="C137" s="16"/>
      <c r="D137" s="16"/>
      <c r="E137" s="16"/>
      <c r="F137" s="16"/>
      <c r="G137" s="16"/>
      <c r="H137" s="16"/>
      <c r="I137" s="16"/>
      <c r="J137" s="16"/>
    </row>
    <row r="138" spans="2:10" x14ac:dyDescent="0.2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2:10" x14ac:dyDescent="0.2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2:10" x14ac:dyDescent="0.2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10" x14ac:dyDescent="0.2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 x14ac:dyDescent="0.2">
      <c r="C142" s="14" t="s">
        <v>4</v>
      </c>
      <c r="D142" s="14"/>
      <c r="E142" s="14" t="s">
        <v>3</v>
      </c>
    </row>
    <row r="145" spans="2:8" ht="16" thickBot="1" x14ac:dyDescent="0.25"/>
    <row r="146" spans="2:8" x14ac:dyDescent="0.2">
      <c r="C146" s="13"/>
      <c r="E146" s="13"/>
    </row>
    <row r="147" spans="2:8" x14ac:dyDescent="0.2">
      <c r="C147" s="12">
        <v>0.06</v>
      </c>
      <c r="E147" s="12">
        <v>0.04</v>
      </c>
    </row>
    <row r="148" spans="2:8" x14ac:dyDescent="0.2">
      <c r="C148" s="11"/>
      <c r="E148" s="11"/>
    </row>
    <row r="149" spans="2:8" ht="16" thickBot="1" x14ac:dyDescent="0.25">
      <c r="C149" s="10"/>
      <c r="E149" s="10"/>
    </row>
    <row r="157" spans="2:8" x14ac:dyDescent="0.2">
      <c r="B157" s="9" t="s">
        <v>2</v>
      </c>
      <c r="C157" s="9"/>
      <c r="D157" s="9"/>
      <c r="E157" s="9"/>
      <c r="F157" s="9"/>
      <c r="G157" s="9"/>
      <c r="H157" s="9"/>
    </row>
    <row r="158" spans="2:8" x14ac:dyDescent="0.2">
      <c r="B158" s="9"/>
      <c r="C158" s="9"/>
      <c r="D158" s="9"/>
      <c r="E158" s="9"/>
      <c r="F158" s="9"/>
      <c r="G158" s="9"/>
      <c r="H158" s="9"/>
    </row>
    <row r="159" spans="2:8" x14ac:dyDescent="0.2">
      <c r="B159" s="9"/>
      <c r="C159" s="9"/>
      <c r="D159" s="9"/>
      <c r="E159" s="9"/>
      <c r="F159" s="9"/>
      <c r="G159" s="9"/>
      <c r="H159" s="9"/>
    </row>
    <row r="160" spans="2:8" x14ac:dyDescent="0.2">
      <c r="B160" s="9"/>
      <c r="C160" s="9"/>
      <c r="D160" s="9"/>
      <c r="E160" s="9"/>
      <c r="F160" s="9"/>
      <c r="G160" s="9"/>
      <c r="H160" s="9"/>
    </row>
    <row r="162" spans="2:2" x14ac:dyDescent="0.2">
      <c r="B162" s="1" t="s">
        <v>1</v>
      </c>
    </row>
    <row r="168" spans="2:2" ht="15" customHeight="1" x14ac:dyDescent="0.2"/>
    <row r="169" spans="2:2" ht="15" customHeight="1" x14ac:dyDescent="0.2"/>
    <row r="206" spans="3:10" x14ac:dyDescent="0.2">
      <c r="C206" s="8"/>
      <c r="D206" s="7"/>
      <c r="E206" s="7"/>
      <c r="F206" s="7"/>
      <c r="G206" s="7"/>
      <c r="H206" s="7"/>
      <c r="I206" s="7"/>
      <c r="J206" s="6"/>
    </row>
    <row r="207" spans="3:10" x14ac:dyDescent="0.2">
      <c r="C207" s="5"/>
      <c r="D207" s="4"/>
      <c r="E207" s="4"/>
      <c r="F207" s="4"/>
      <c r="G207" s="4"/>
      <c r="H207" s="4"/>
      <c r="I207" s="4"/>
      <c r="J207" s="3"/>
    </row>
    <row r="208" spans="3:10" x14ac:dyDescent="0.2">
      <c r="C208" s="2"/>
      <c r="D208" s="2"/>
      <c r="E208" s="2"/>
      <c r="F208" s="2"/>
      <c r="G208" s="2"/>
      <c r="H208" s="2"/>
      <c r="I208" s="2"/>
      <c r="J208" s="2"/>
    </row>
    <row r="211" spans="2:2" x14ac:dyDescent="0.2">
      <c r="B211" s="1" t="s">
        <v>0</v>
      </c>
    </row>
  </sheetData>
  <mergeCells count="16">
    <mergeCell ref="C85:J86"/>
    <mergeCell ref="B96:J97"/>
    <mergeCell ref="C121:E121"/>
    <mergeCell ref="C129:E129"/>
    <mergeCell ref="F129:G129"/>
    <mergeCell ref="B137:J140"/>
    <mergeCell ref="B157:H160"/>
    <mergeCell ref="B25:J27"/>
    <mergeCell ref="B46:J47"/>
    <mergeCell ref="B1:J2"/>
    <mergeCell ref="B5:J6"/>
    <mergeCell ref="B16:J18"/>
    <mergeCell ref="B37:J39"/>
    <mergeCell ref="E65:G65"/>
    <mergeCell ref="B81:I83"/>
    <mergeCell ref="B118:I119"/>
  </mergeCells>
  <pageMargins left="0.7" right="0.7" top="0.75" bottom="0.75" header="0.3" footer="0.3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User111111220</dc:creator>
  <cp:lastModifiedBy>User111111220</cp:lastModifiedBy>
  <dcterms:created xsi:type="dcterms:W3CDTF">2020-10-06T21:11:09Z</dcterms:created>
  <dcterms:modified xsi:type="dcterms:W3CDTF">2020-10-06T21:12:04Z</dcterms:modified>
</cp:coreProperties>
</file>